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<sst xmlns="http://schemas.openxmlformats.org/spreadsheetml/2006/main" count="316" uniqueCount="255">
  <si>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</si>
  <si>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</si>
  <si>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</si>
  <si>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</si>
  <si>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</si>
  <si>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</si>
  <si>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</si>
  <si>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</si>
  <si>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</si>
  <si>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</si>
  <si>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</si>
  <si>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</si>
  <si>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</si>
  <si>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</si>
  <si>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</si>
  <si>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</si>
  <si>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</si>
  <si>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</si>
  <si>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</si>
  <si>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</si>
  <si>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</si>
  <si>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</si>
  <si>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</si>
  <si>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</si>
  <si>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</si>
  <si>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</si>
  <si>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</si>
  <si>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</si>
  <si>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</si>
  <si>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</si>
  <si>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</si>
  <si>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</si>
  <si>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</si>
  <si>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</si>
  <si>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</si>
  <si>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</si>
  <si>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</si>
  <si>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</si>
  <si>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</si>
  <si>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</si>
  <si>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</si>
  <si>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</si>
  <si>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</si>
  <si>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</si>
  <si>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</si>
  <si>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</si>
  <si>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</si>
  <si>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</si>
  <si>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</si>
  <si>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</si>
  <si>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</si>
  <si>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</si>
  <si>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</si>
  <si>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</si>
  <si>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</si>
  <si>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</si>
  <si>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</si>
  <si>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</si>
  <si>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</si>
  <si>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</si>
  <si>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</si>
  <si>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</si>
  <si>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</si>
  <si>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</si>
  <si>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</si>
  <si>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</si>
  <si>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</si>
  <si>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</si>
  <si>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</si>
  <si>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</si>
  <si>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</si>
  <si>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</si>
  <si>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</si>
  <si>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</si>
  <si>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</si>
  <si>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</si>
  <si>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</si>
  <si>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</si>
  <si>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</si>
  <si>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</si>
  <si>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</si>
  <si>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</si>
  <si>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</si>
  <si>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</si>
  <si>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</si>
  <si>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</si>
  <si>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</si>
  <si>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</si>
  <si>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</si>
  <si>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</si>
  <si>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</si>
  <si>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</si>
  <si>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</si>
  <si>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</si>
  <si>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</si>
  <si>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</si>
  <si>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</si>
  <si>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</si>
  <si>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</si>
  <si>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</si>
  <si>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</si>
  <si>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</si>
  <si>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</si>
  <si>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</si>
  <si>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</si>
  <si>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</si>
  <si>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</si>
  <si>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</si>
  <si>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</si>
  <si>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</si>
  <si>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</si>
  <si>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</si>
  <si>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</si>
  <si>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</si>
  <si>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</si>
  <si>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</si>
  <si>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</si>
  <si>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</si>
  <si>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</si>
  <si>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</si>
  <si>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</si>
  <si>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</si>
  <si>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</si>
  <si>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</si>
  <si>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</si>
  <si>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</si>
  <si>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</si>
  <si>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</si>
  <si>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</si>
  <si>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</si>
  <si>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</si>
  <si>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</si>
  <si>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</si>
  <si>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</si>
  <si>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</si>
  <si>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</si>
  <si>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</si>
  <si>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</si>
  <si>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</si>
  <si>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</si>
  <si>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</si>
  <si>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</si>
  <si>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</si>
  <si>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</si>
  <si>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</si>
  <si>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</si>
  <si>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</si>
  <si>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</si>
  <si>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</si>
  <si>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</si>
  <si>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</si>
  <si>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</si>
  <si>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</si>
  <si>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</si>
  <si>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</si>
  <si>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</si>
  <si>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</si>
  <si>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</si>
  <si>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</si>
  <si>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</si>
  <si>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</si>
  <si>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</si>
  <si>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</si>
  <si>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</si>
  <si>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</si>
  <si>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</si>
  <si>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</si>
  <si>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</si>
  <si>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</si>
  <si>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</si>
  <si>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</si>
  <si>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</si>
  <si>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</si>
  <si>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</si>
  <si>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</si>
  <si>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</si>
  <si>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</si>
  <si>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</si>
  <si>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</si>
  <si>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</si>
  <si>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</si>
  <si>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</si>
  <si>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</si>
  <si>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</si>
  <si>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</si>
  <si>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</si>
  <si>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</si>
  <si>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</si>
  <si>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</si>
  <si>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</si>
  <si>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</si>
  <si>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</si>
  <si>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</si>
  <si>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</si>
  <si>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</si>
  <si>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</si>
  <si>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</si>
  <si>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</si>
  <si>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</si>
  <si>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</si>
  <si>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</si>
  <si>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</si>
  <si>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</si>
  <si>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</si>
  <si>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</si>
  <si>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</si>
  <si>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</si>
  <si>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</si>
  <si>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</si>
  <si>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</si>
  <si>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</si>
  <si>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</si>
  <si>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</si>
  <si>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</si>
  <si>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</si>
  <si>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</si>
  <si>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</si>
  <si>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</si>
  <si>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</si>
  <si>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</si>
  <si>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</si>
  <si>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</si>
  <si>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</si>
  <si>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</si>
  <si>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</si>
  <si>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</si>
  <si>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</si>
  <si>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</si>
  <si>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</si>
  <si>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</si>
  <si>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</si>
  <si>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</si>
  <si>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</si>
  <si>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</si>
  <si>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</si>
  <si>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</si>
  <si>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</si>
  <si>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</si>
  <si>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</si>
  <si>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</si>
  <si>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</si>
  <si>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</si>
  <si>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</si>
  <si>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</si>
  <si>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М.В. Пулик</t>
  </si>
  <si>
    <t xml:space="preserve">С.М. Кушнір </t>
  </si>
  <si>
    <t>(03474) 2-01-82</t>
  </si>
  <si>
    <t>(03474) 2-06-35</t>
  </si>
  <si>
    <t>inbox@rg.if.court.gov.ua</t>
  </si>
  <si>
    <t>4 січня 2018 року</t>
  </si>
  <si>
    <t>2017 рік</t>
  </si>
  <si>
    <t>Рожнятівський районний суд Івано-Франківської області</t>
  </si>
  <si>
    <t xml:space="preserve">Місцезнаходження: </t>
  </si>
  <si>
    <t>77600. Івано-Франківська область.смт. Рожнятів</t>
  </si>
  <si>
    <t>вул. Шкільна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</si>
</sst>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82</v>
      </c>
      <c r="F10" s="157">
        <v>78</v>
      </c>
      <c r="G10" s="157">
        <v>82</v>
      </c>
      <c r="H10" s="157">
        <v>5</v>
      </c>
      <c r="I10" s="157"/>
      <c r="J10" s="157">
        <v>2</v>
      </c>
      <c r="K10" s="157">
        <v>75</v>
      </c>
      <c r="L10" s="157"/>
      <c r="M10" s="168"/>
      <c r="N10" s="163"/>
      <c r="O10" s="111">
        <f>E10-F10</f>
        <v>4</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9</v>
      </c>
      <c r="F15" s="157">
        <v>7</v>
      </c>
      <c r="G15" s="157">
        <v>8</v>
      </c>
      <c r="H15" s="157"/>
      <c r="I15" s="157">
        <v>3</v>
      </c>
      <c r="J15" s="157">
        <v>1</v>
      </c>
      <c r="K15" s="157">
        <v>4</v>
      </c>
      <c r="L15" s="157"/>
      <c r="M15" s="157">
        <v>1</v>
      </c>
      <c r="N15" s="157" t="s">
        <v>146</v>
      </c>
      <c r="O15" s="111">
        <f t="shared" si="0"/>
        <v>2</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9</v>
      </c>
      <c r="F21" s="157">
        <v>7</v>
      </c>
      <c r="G21" s="157">
        <v>8</v>
      </c>
      <c r="H21" s="157"/>
      <c r="I21" s="157">
        <v>3</v>
      </c>
      <c r="J21" s="157">
        <v>1</v>
      </c>
      <c r="K21" s="157">
        <v>4</v>
      </c>
      <c r="L21" s="157"/>
      <c r="M21" s="157">
        <v>1</v>
      </c>
      <c r="N21" s="157" t="s">
        <v>146</v>
      </c>
      <c r="O21" s="111">
        <f t="shared" si="0"/>
        <v>2</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91</v>
      </c>
      <c r="F23" s="157">
        <f>F10+F12+F15+F22</f>
        <v>85</v>
      </c>
      <c r="G23" s="157">
        <f>G10+G12+G15+G22</f>
        <v>90</v>
      </c>
      <c r="H23" s="157">
        <f>H10+H15</f>
        <v>5</v>
      </c>
      <c r="I23" s="157">
        <f>I10+I15</f>
        <v>3</v>
      </c>
      <c r="J23" s="157">
        <f>J10+J12+J15</f>
        <v>3</v>
      </c>
      <c r="K23" s="157">
        <f>K10+K12+K15</f>
        <v>79</v>
      </c>
      <c r="L23" s="157">
        <f>L10+L12+L15+L22</f>
        <v>0</v>
      </c>
      <c r="M23" s="157">
        <f>M10+M12+M15+M22</f>
        <v>1</v>
      </c>
      <c r="N23" s="157">
        <f>N10</f>
        <v>0</v>
      </c>
      <c r="O23" s="111">
        <f t="shared" si="0"/>
        <v>6</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103</v>
      </c>
      <c r="G31" s="167">
        <v>77</v>
      </c>
      <c r="H31" s="167">
        <v>74</v>
      </c>
      <c r="I31" s="167">
        <v>54</v>
      </c>
      <c r="J31" s="167">
        <v>33</v>
      </c>
      <c r="K31" s="167">
        <v>4</v>
      </c>
      <c r="L31" s="167">
        <v>12</v>
      </c>
      <c r="M31" s="167"/>
      <c r="N31" s="167">
        <v>29</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&amp;L4E367859&amp;CФорма № 2-А, Підрозділ: Рожнятівський районний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1</v>
      </c>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5</v>
      </c>
      <c r="D12" s="163">
        <v>23</v>
      </c>
      <c r="E12" s="163">
        <v>22</v>
      </c>
      <c r="F12" s="163">
        <v>16</v>
      </c>
      <c r="G12" s="163">
        <v>10</v>
      </c>
      <c r="H12" s="163"/>
      <c r="I12" s="163"/>
      <c r="J12" s="163">
        <v>6</v>
      </c>
      <c r="K12" s="162">
        <v>6</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5</v>
      </c>
      <c r="D24" s="163">
        <v>21</v>
      </c>
      <c r="E24" s="163">
        <v>21</v>
      </c>
      <c r="F24" s="163">
        <v>16</v>
      </c>
      <c r="G24" s="163">
        <v>10</v>
      </c>
      <c r="H24" s="163"/>
      <c r="I24" s="163"/>
      <c r="J24" s="163">
        <v>5</v>
      </c>
      <c r="K24" s="162">
        <v>5</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5</v>
      </c>
      <c r="D25" s="163">
        <v>14</v>
      </c>
      <c r="E25" s="163">
        <v>17</v>
      </c>
      <c r="F25" s="163">
        <v>14</v>
      </c>
      <c r="G25" s="163">
        <v>8</v>
      </c>
      <c r="H25" s="163"/>
      <c r="I25" s="163"/>
      <c r="J25" s="163">
        <v>3</v>
      </c>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v>2</v>
      </c>
      <c r="E27" s="163">
        <v>1</v>
      </c>
      <c r="F27" s="163"/>
      <c r="G27" s="163"/>
      <c r="H27" s="163"/>
      <c r="I27" s="163"/>
      <c r="J27" s="163">
        <v>1</v>
      </c>
      <c r="K27" s="162">
        <v>1</v>
      </c>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v>2</v>
      </c>
      <c r="E28" s="163">
        <v>1</v>
      </c>
      <c r="F28" s="163"/>
      <c r="G28" s="163"/>
      <c r="H28" s="163"/>
      <c r="I28" s="163"/>
      <c r="J28" s="163">
        <v>1</v>
      </c>
      <c r="K28" s="162">
        <v>1</v>
      </c>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3</v>
      </c>
      <c r="E30" s="163">
        <v>2</v>
      </c>
      <c r="F30" s="163">
        <v>1</v>
      </c>
      <c r="G30" s="163">
        <v>1</v>
      </c>
      <c r="H30" s="163"/>
      <c r="I30" s="163"/>
      <c r="J30" s="163">
        <v>1</v>
      </c>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3</v>
      </c>
      <c r="E34" s="163">
        <v>2</v>
      </c>
      <c r="F34" s="163">
        <v>1</v>
      </c>
      <c r="G34" s="163">
        <v>1</v>
      </c>
      <c r="H34" s="163"/>
      <c r="I34" s="163"/>
      <c r="J34" s="163">
        <v>1</v>
      </c>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1</v>
      </c>
      <c r="E36" s="163">
        <v>1</v>
      </c>
      <c r="F36" s="163">
        <v>1</v>
      </c>
      <c r="G36" s="163">
        <v>1</v>
      </c>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11</v>
      </c>
      <c r="D43" s="163">
        <v>12</v>
      </c>
      <c r="E43" s="163">
        <v>18</v>
      </c>
      <c r="F43" s="163">
        <v>11</v>
      </c>
      <c r="G43" s="163">
        <v>7</v>
      </c>
      <c r="H43" s="163">
        <v>1</v>
      </c>
      <c r="I43" s="163">
        <v>4</v>
      </c>
      <c r="J43" s="163">
        <v>2</v>
      </c>
      <c r="K43" s="162">
        <v>5</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3</v>
      </c>
      <c r="E44" s="163">
        <v>1</v>
      </c>
      <c r="F44" s="163"/>
      <c r="G44" s="163"/>
      <c r="H44" s="163">
        <v>1</v>
      </c>
      <c r="I44" s="163"/>
      <c r="J44" s="163"/>
      <c r="K44" s="162">
        <v>2</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9</v>
      </c>
      <c r="D45" s="163">
        <v>8</v>
      </c>
      <c r="E45" s="163">
        <v>15</v>
      </c>
      <c r="F45" s="163">
        <v>9</v>
      </c>
      <c r="G45" s="163">
        <v>6</v>
      </c>
      <c r="H45" s="163"/>
      <c r="I45" s="163">
        <v>4</v>
      </c>
      <c r="J45" s="163">
        <v>2</v>
      </c>
      <c r="K45" s="162">
        <v>2</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6</v>
      </c>
      <c r="D46" s="163">
        <v>4</v>
      </c>
      <c r="E46" s="163">
        <v>8</v>
      </c>
      <c r="F46" s="163">
        <v>5</v>
      </c>
      <c r="G46" s="163">
        <v>3</v>
      </c>
      <c r="H46" s="163"/>
      <c r="I46" s="163">
        <v>2</v>
      </c>
      <c r="J46" s="163">
        <v>1</v>
      </c>
      <c r="K46" s="162">
        <v>2</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c r="F48" s="163"/>
      <c r="G48" s="163"/>
      <c r="H48" s="163"/>
      <c r="I48" s="163"/>
      <c r="J48" s="163"/>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v>
      </c>
      <c r="E49" s="163">
        <v>1</v>
      </c>
      <c r="F49" s="163"/>
      <c r="G49" s="163"/>
      <c r="H49" s="163"/>
      <c r="I49" s="163"/>
      <c r="J49" s="163">
        <v>1</v>
      </c>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v>1</v>
      </c>
      <c r="F50" s="163"/>
      <c r="G50" s="163"/>
      <c r="H50" s="163"/>
      <c r="I50" s="163"/>
      <c r="J50" s="163">
        <v>1</v>
      </c>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2</v>
      </c>
      <c r="E79" s="163">
        <v>2</v>
      </c>
      <c r="F79" s="163">
        <v>2</v>
      </c>
      <c r="G79" s="163">
        <v>2</v>
      </c>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2</v>
      </c>
      <c r="E82" s="163">
        <v>2</v>
      </c>
      <c r="F82" s="163">
        <v>2</v>
      </c>
      <c r="G82" s="163">
        <v>2</v>
      </c>
      <c r="H82" s="163"/>
      <c r="I82" s="163"/>
      <c r="J82" s="163"/>
      <c r="K82" s="162"/>
      <c r="L82" s="163"/>
      <c r="M82" s="163"/>
      <c r="N82" s="164"/>
      <c r="O82" s="163"/>
      <c r="P82" s="60"/>
    </row>
    <row r="83" spans="1:16" s="4" customFormat="1" ht="18" customHeight="1">
      <c r="A83" s="44">
        <v>76</v>
      </c>
      <c r="B83" s="115" t="s">
        <v>185</v>
      </c>
      <c r="C83" s="164"/>
      <c r="D83" s="163">
        <v>2</v>
      </c>
      <c r="E83" s="163">
        <v>2</v>
      </c>
      <c r="F83" s="163">
        <v>2</v>
      </c>
      <c r="G83" s="163">
        <v>2</v>
      </c>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10</v>
      </c>
      <c r="D88" s="163">
        <v>35</v>
      </c>
      <c r="E88" s="163">
        <v>29</v>
      </c>
      <c r="F88" s="163">
        <v>24</v>
      </c>
      <c r="G88" s="163">
        <v>13</v>
      </c>
      <c r="H88" s="163">
        <v>3</v>
      </c>
      <c r="I88" s="163"/>
      <c r="J88" s="163">
        <v>2</v>
      </c>
      <c r="K88" s="162">
        <v>16</v>
      </c>
      <c r="L88" s="163"/>
      <c r="M88" s="163"/>
      <c r="N88" s="164"/>
      <c r="O88" s="163"/>
    </row>
    <row r="89" spans="1:16" s="4" customFormat="1" ht="33" customHeight="1">
      <c r="A89" s="44">
        <v>82</v>
      </c>
      <c r="B89" s="114" t="s">
        <v>188</v>
      </c>
      <c r="C89" s="164">
        <v>1</v>
      </c>
      <c r="D89" s="163">
        <v>2</v>
      </c>
      <c r="E89" s="163">
        <v>3</v>
      </c>
      <c r="F89" s="163">
        <v>3</v>
      </c>
      <c r="G89" s="163">
        <v>3</v>
      </c>
      <c r="H89" s="163"/>
      <c r="I89" s="163"/>
      <c r="J89" s="163"/>
      <c r="K89" s="162"/>
      <c r="L89" s="163"/>
      <c r="M89" s="163"/>
      <c r="N89" s="164"/>
      <c r="O89" s="163"/>
      <c r="P89" s="60"/>
    </row>
    <row r="90" spans="1:16" s="4" customFormat="1" ht="69.75" customHeight="1">
      <c r="A90" s="46">
        <v>83</v>
      </c>
      <c r="B90" s="114" t="s">
        <v>187</v>
      </c>
      <c r="C90" s="164">
        <v>4</v>
      </c>
      <c r="D90" s="163">
        <v>31</v>
      </c>
      <c r="E90" s="163">
        <v>19</v>
      </c>
      <c r="F90" s="163">
        <v>14</v>
      </c>
      <c r="G90" s="163">
        <v>10</v>
      </c>
      <c r="H90" s="163">
        <v>3</v>
      </c>
      <c r="I90" s="163"/>
      <c r="J90" s="163">
        <v>2</v>
      </c>
      <c r="K90" s="162">
        <v>16</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v>
      </c>
      <c r="D94" s="163">
        <v>30</v>
      </c>
      <c r="E94" s="163">
        <v>18</v>
      </c>
      <c r="F94" s="163">
        <v>14</v>
      </c>
      <c r="G94" s="163">
        <v>10</v>
      </c>
      <c r="H94" s="163">
        <v>3</v>
      </c>
      <c r="I94" s="163"/>
      <c r="J94" s="163">
        <v>1</v>
      </c>
      <c r="K94" s="162">
        <v>16</v>
      </c>
      <c r="L94" s="163"/>
      <c r="M94" s="163"/>
      <c r="N94" s="164"/>
      <c r="O94" s="163"/>
      <c r="P94" s="60"/>
    </row>
    <row r="95" spans="1:16" s="4" customFormat="1" ht="25.5" customHeight="1">
      <c r="A95" s="44">
        <v>88</v>
      </c>
      <c r="B95" s="114" t="s">
        <v>68</v>
      </c>
      <c r="C95" s="164">
        <v>2</v>
      </c>
      <c r="D95" s="163">
        <v>2</v>
      </c>
      <c r="E95" s="163">
        <v>4</v>
      </c>
      <c r="F95" s="163">
        <v>4</v>
      </c>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26</v>
      </c>
      <c r="D114" s="164">
        <f aca="true" t="shared" si="0" ref="D114:O114">SUM(D8,D9,D12,D29,D30,D43,D49,D52,D79,D88,D103,D109,D113)</f>
        <v>77</v>
      </c>
      <c r="E114" s="164">
        <f t="shared" si="0"/>
        <v>74</v>
      </c>
      <c r="F114" s="164">
        <f t="shared" si="0"/>
        <v>54</v>
      </c>
      <c r="G114" s="164">
        <f t="shared" si="0"/>
        <v>33</v>
      </c>
      <c r="H114" s="164">
        <f t="shared" si="0"/>
        <v>4</v>
      </c>
      <c r="I114" s="164">
        <f t="shared" si="0"/>
        <v>4</v>
      </c>
      <c r="J114" s="164">
        <f t="shared" si="0"/>
        <v>12</v>
      </c>
      <c r="K114" s="164">
        <f t="shared" si="0"/>
        <v>29</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&amp;L4E367859&amp;CФорма № 2-А, Підрозділ: Рожнятівський районний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&amp;L4E367859&amp;CФорма № 2-А, Підрозділ: Рожнятівський районний суд Івано-Франківської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26</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31</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&amp;L4E367859&amp;CФорма № 2-А, Підрозділ: Рожнятівський районний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15</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&amp;L4E367859&amp;C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2018-02-20T11:01:15Z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2-А_00350_4.2017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4E367859</vt:lpwstr>
  </property>
  <property fmtid="{D5CDD505-2E9C-101B-9397-08002B2CF9AE}" pid="10" name="Підрозд">
    <vt:lpwstr>Рожнятівський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