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<sst xmlns="http://schemas.openxmlformats.org/spreadsheetml/2006/main" count="152" uniqueCount="127">
  <si>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</si>
  <si>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</si>
  <si>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</si>
  <si>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</si>
  <si>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</si>
  <si>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</si>
  <si>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</si>
  <si>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</si>
  <si>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</si>
  <si>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</si>
  <si>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</si>
  <si>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</si>
  <si>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</si>
  <si>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</si>
  <si>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</si>
  <si>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</si>
  <si>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</si>
  <si>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</si>
  <si>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</si>
  <si>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</si>
  <si>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</si>
  <si>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</si>
  <si>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</si>
  <si>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</si>
  <si>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</si>
  <si>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</si>
  <si>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</si>
  <si>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</si>
  <si>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</si>
  <si>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</si>
  <si>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</si>
  <si>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</si>
  <si>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</si>
  <si>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</si>
  <si>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</si>
  <si>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</si>
  <si>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</si>
  <si>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</si>
  <si>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</si>
  <si>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</si>
  <si>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</si>
  <si>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</si>
  <si>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</si>
  <si>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</si>
  <si>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</si>
  <si>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</si>
  <si>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</si>
  <si>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</si>
  <si>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</si>
  <si>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</si>
  <si>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</si>
  <si>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</si>
  <si>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</si>
  <si>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</si>
  <si>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</si>
  <si>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</si>
  <si>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</si>
  <si>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</si>
  <si>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</si>
  <si>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</si>
  <si>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</si>
  <si>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</si>
  <si>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</si>
  <si>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</si>
  <si>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</si>
  <si>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</si>
  <si>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</si>
  <si>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</si>
  <si>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</si>
  <si>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</si>
  <si>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</si>
  <si>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</si>
  <si>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</si>
  <si>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</si>
  <si>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</si>
  <si>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</si>
  <si>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</si>
  <si>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</si>
  <si>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</si>
  <si>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</si>
  <si>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</si>
  <si>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</si>
  <si>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</si>
  <si>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</si>
  <si>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</si>
  <si>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</si>
  <si>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</si>
  <si>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</si>
  <si>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</si>
  <si>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</si>
  <si>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</si>
  <si>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</si>
  <si>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</si>
  <si>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</si>
  <si>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</si>
  <si>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</si>
  <si>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</si>
  <si>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</si>
  <si>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</si>
  <si>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</si>
  <si>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</si>
  <si>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</si>
  <si>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</si>
  <si>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</si>
  <si>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</si>
  <si>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</si>
  <si>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</si>
  <si>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</si>
  <si>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</si>
  <si>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</si>
  <si>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</si>
  <si>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</si>
  <si>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</si>
  <si>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</si>
  <si>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</si>
  <si>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</si>
  <si>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</si>
  <si>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Рожнятівський районний суд Івано-Франківської області</t>
  </si>
  <si>
    <t>77600. Івано-Франківська область.смт. Рожнятів</t>
  </si>
  <si>
    <t>вул. Шкільна</t>
  </si>
  <si>
    <t/>
  </si>
  <si>
    <t>Г.В. Калиній</t>
  </si>
  <si>
    <t xml:space="preserve">С.М. Кушнір </t>
  </si>
  <si>
    <t>(03474) 2-01-82</t>
  </si>
  <si>
    <t>(03474) 2-06-35</t>
  </si>
  <si>
    <t>inbox@rg.if.court.gov.ua</t>
  </si>
  <si>
    <t>2 січня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</si>
</sst>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5" t="s">
        <v>39</v>
      </c>
      <c r="C3" s="105"/>
      <c r="D3" s="105"/>
      <c r="E3" s="105"/>
      <c r="F3" s="105"/>
      <c r="G3" s="105"/>
      <c r="H3" s="105"/>
    </row>
    <row r="4" spans="2:8" ht="18.75" customHeight="1">
      <c r="B4" s="106"/>
      <c r="C4" s="106"/>
      <c r="D4" s="106"/>
      <c r="E4" s="106"/>
      <c r="F4" s="106"/>
      <c r="G4" s="106"/>
      <c r="H4" s="106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7" t="s">
        <v>23</v>
      </c>
      <c r="C10" s="108"/>
      <c r="D10" s="10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1" t="s">
        <v>25</v>
      </c>
      <c r="C12" s="102"/>
      <c r="D12" s="103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1" t="s">
        <v>43</v>
      </c>
      <c r="C14" s="102"/>
      <c r="D14" s="103"/>
      <c r="E14" s="128" t="s">
        <v>42</v>
      </c>
      <c r="F14" s="104" t="s">
        <v>27</v>
      </c>
      <c r="G14" s="104"/>
      <c r="H14" s="104"/>
    </row>
    <row r="15" spans="1:8" ht="12.75" customHeight="1">
      <c r="A15" s="8"/>
      <c r="B15" s="101"/>
      <c r="C15" s="102"/>
      <c r="D15" s="103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1" t="s">
        <v>44</v>
      </c>
      <c r="C17" s="102"/>
      <c r="D17" s="103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1"/>
      <c r="C18" s="102"/>
      <c r="D18" s="103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1" t="s">
        <v>47</v>
      </c>
      <c r="C20" s="102"/>
      <c r="D20" s="103"/>
      <c r="E20" s="128" t="s">
        <v>42</v>
      </c>
      <c r="F20" s="23"/>
      <c r="G20" s="23"/>
      <c r="H20" s="23"/>
    </row>
    <row r="21" spans="1:8" ht="12.75" customHeight="1">
      <c r="A21" s="8"/>
      <c r="B21" s="101"/>
      <c r="C21" s="102"/>
      <c r="D21" s="103"/>
      <c r="E21" s="128"/>
      <c r="F21" s="104"/>
      <c r="G21" s="104"/>
      <c r="H21" s="104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1" t="s">
        <v>28</v>
      </c>
      <c r="C23" s="102"/>
      <c r="D23" s="103"/>
      <c r="E23" s="16"/>
      <c r="F23" s="6"/>
      <c r="G23" s="17"/>
    </row>
    <row r="24" spans="1:6" ht="12.75" customHeight="1">
      <c r="A24" s="8"/>
      <c r="B24" s="101" t="s">
        <v>49</v>
      </c>
      <c r="C24" s="102"/>
      <c r="D24" s="103"/>
      <c r="E24" s="16"/>
      <c r="F24" s="6"/>
    </row>
    <row r="25" spans="2:5" ht="12.75" customHeight="1">
      <c r="B25" s="101" t="s">
        <v>29</v>
      </c>
      <c r="C25" s="102"/>
      <c r="D25" s="103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1" t="s">
        <v>32</v>
      </c>
      <c r="C28" s="102"/>
      <c r="D28" s="103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&amp;LEC14B03C&amp;C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1049</v>
      </c>
      <c r="D6" s="96">
        <f>SUM(D7,D10,D13,D14,D15,D20,D23,D24,D18,D19)</f>
        <v>788204.309999998</v>
      </c>
      <c r="E6" s="96">
        <f>SUM(E7,E10,E13,E14,E15,E20,E23,E24,E18,E19)</f>
        <v>601</v>
      </c>
      <c r="F6" s="96">
        <f>SUM(F7,F10,F13,F14,F15,F20,F23,F24,F18,F19)</f>
        <v>598555.6900000002</v>
      </c>
      <c r="G6" s="96">
        <f>SUM(G7,G10,G13,G14,G15,G20,G23,G24,G18,G19)</f>
        <v>0</v>
      </c>
      <c r="H6" s="96">
        <f>SUM(H7,H10,H13,H14,H15,H20,H23,H24,H18,H19)</f>
        <v>0</v>
      </c>
      <c r="I6" s="96">
        <f>SUM(I7,I10,I13,I14,I15,I20,I23,I24,I18,I19)</f>
        <v>189</v>
      </c>
      <c r="J6" s="96">
        <f>SUM(J7,J10,J13,J14,J15,J20,J23,J24,J18,J19)</f>
        <v>142400.39</v>
      </c>
      <c r="K6" s="96">
        <f>SUM(K7,K10,K13,K14,K15,K20,K23,K24,K18,K19)</f>
        <v>259</v>
      </c>
      <c r="L6" s="96">
        <f>SUM(L7,L10,L13,L14,L15,L20,L23,L24,L18,L19)</f>
        <v>177433.40000000002</v>
      </c>
    </row>
    <row r="7" spans="1:12" ht="16.5" customHeight="1">
      <c r="A7" s="87">
        <v>2</v>
      </c>
      <c r="B7" s="90" t="s">
        <v>75</v>
      </c>
      <c r="C7" s="97">
        <v>175</v>
      </c>
      <c r="D7" s="97">
        <v>197229.51</v>
      </c>
      <c r="E7" s="97">
        <v>169</v>
      </c>
      <c r="F7" s="97">
        <v>288310.87</v>
      </c>
      <c r="G7" s="97"/>
      <c r="H7" s="97"/>
      <c r="I7" s="97">
        <v>1</v>
      </c>
      <c r="J7" s="97">
        <v>704.8</v>
      </c>
      <c r="K7" s="97">
        <v>5</v>
      </c>
      <c r="L7" s="97">
        <v>3524</v>
      </c>
    </row>
    <row r="8" spans="1:12" ht="16.5" customHeight="1">
      <c r="A8" s="87">
        <v>3</v>
      </c>
      <c r="B8" s="91" t="s">
        <v>76</v>
      </c>
      <c r="C8" s="97">
        <v>45</v>
      </c>
      <c r="D8" s="97">
        <v>82888.12</v>
      </c>
      <c r="E8" s="97">
        <v>45</v>
      </c>
      <c r="F8" s="97">
        <v>81507.31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130</v>
      </c>
      <c r="D9" s="97">
        <v>114341.39</v>
      </c>
      <c r="E9" s="97">
        <v>124</v>
      </c>
      <c r="F9" s="97">
        <v>206803.56</v>
      </c>
      <c r="G9" s="97"/>
      <c r="H9" s="97"/>
      <c r="I9" s="97">
        <v>1</v>
      </c>
      <c r="J9" s="97">
        <v>704.8</v>
      </c>
      <c r="K9" s="97">
        <v>5</v>
      </c>
      <c r="L9" s="97">
        <v>3524</v>
      </c>
    </row>
    <row r="10" spans="1:12" ht="19.5" customHeight="1">
      <c r="A10" s="87">
        <v>5</v>
      </c>
      <c r="B10" s="90" t="s">
        <v>78</v>
      </c>
      <c r="C10" s="97">
        <v>525</v>
      </c>
      <c r="D10" s="97">
        <v>375305.999999998</v>
      </c>
      <c r="E10" s="97">
        <v>109</v>
      </c>
      <c r="F10" s="97">
        <v>88316.0000000001</v>
      </c>
      <c r="G10" s="97"/>
      <c r="H10" s="97"/>
      <c r="I10" s="97">
        <v>183</v>
      </c>
      <c r="J10" s="97">
        <v>132968.67</v>
      </c>
      <c r="K10" s="97">
        <v>233</v>
      </c>
      <c r="L10" s="97">
        <v>165275.6</v>
      </c>
    </row>
    <row r="11" spans="1:12" ht="19.5" customHeight="1">
      <c r="A11" s="87">
        <v>6</v>
      </c>
      <c r="B11" s="91" t="s">
        <v>79</v>
      </c>
      <c r="C11" s="97">
        <v>5</v>
      </c>
      <c r="D11" s="97">
        <v>8810</v>
      </c>
      <c r="E11" s="97">
        <v>3</v>
      </c>
      <c r="F11" s="97">
        <v>7048</v>
      </c>
      <c r="G11" s="97"/>
      <c r="H11" s="97"/>
      <c r="I11" s="97">
        <v>1</v>
      </c>
      <c r="J11" s="97">
        <v>640</v>
      </c>
      <c r="K11" s="97">
        <v>1</v>
      </c>
      <c r="L11" s="97">
        <v>1762</v>
      </c>
    </row>
    <row r="12" spans="1:12" ht="19.5" customHeight="1">
      <c r="A12" s="87">
        <v>7</v>
      </c>
      <c r="B12" s="91" t="s">
        <v>80</v>
      </c>
      <c r="C12" s="97">
        <v>520</v>
      </c>
      <c r="D12" s="97">
        <v>366495.999999998</v>
      </c>
      <c r="E12" s="97">
        <v>106</v>
      </c>
      <c r="F12" s="97">
        <v>81268.0000000001</v>
      </c>
      <c r="G12" s="97"/>
      <c r="H12" s="97"/>
      <c r="I12" s="97">
        <v>182</v>
      </c>
      <c r="J12" s="97">
        <v>132328.67</v>
      </c>
      <c r="K12" s="97">
        <v>232</v>
      </c>
      <c r="L12" s="97">
        <v>163513.6</v>
      </c>
    </row>
    <row r="13" spans="1:12" ht="15" customHeight="1">
      <c r="A13" s="87">
        <v>8</v>
      </c>
      <c r="B13" s="90" t="s">
        <v>18</v>
      </c>
      <c r="C13" s="97">
        <v>241</v>
      </c>
      <c r="D13" s="97">
        <v>169856.8</v>
      </c>
      <c r="E13" s="97">
        <v>235</v>
      </c>
      <c r="F13" s="97">
        <v>165688.05</v>
      </c>
      <c r="G13" s="97"/>
      <c r="H13" s="97"/>
      <c r="I13" s="97">
        <v>2</v>
      </c>
      <c r="J13" s="97">
        <v>1409.6</v>
      </c>
      <c r="K13" s="97">
        <v>4</v>
      </c>
      <c r="L13" s="97">
        <v>2819.2</v>
      </c>
    </row>
    <row r="14" spans="1:12" ht="15.75" customHeight="1">
      <c r="A14" s="87">
        <v>9</v>
      </c>
      <c r="B14" s="90" t="s">
        <v>19</v>
      </c>
      <c r="C14" s="97">
        <v>19</v>
      </c>
      <c r="D14" s="97">
        <v>13391.2</v>
      </c>
      <c r="E14" s="97">
        <v>17</v>
      </c>
      <c r="F14" s="97">
        <v>29079.37</v>
      </c>
      <c r="G14" s="97"/>
      <c r="H14" s="97"/>
      <c r="I14" s="97">
        <v>2</v>
      </c>
      <c r="J14" s="97">
        <v>7141.32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86</v>
      </c>
      <c r="D15" s="97">
        <v>30306.4</v>
      </c>
      <c r="E15" s="97">
        <v>70</v>
      </c>
      <c r="F15" s="97">
        <v>24694.6</v>
      </c>
      <c r="G15" s="97"/>
      <c r="H15" s="97"/>
      <c r="I15" s="97"/>
      <c r="J15" s="97"/>
      <c r="K15" s="97">
        <v>16</v>
      </c>
      <c r="L15" s="97">
        <v>5638.4</v>
      </c>
    </row>
    <row r="16" spans="1:12" ht="21" customHeight="1">
      <c r="A16" s="87">
        <v>11</v>
      </c>
      <c r="B16" s="91" t="s">
        <v>79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86</v>
      </c>
      <c r="D17" s="97">
        <v>30306.4</v>
      </c>
      <c r="E17" s="97">
        <v>70</v>
      </c>
      <c r="F17" s="97">
        <v>24694.6</v>
      </c>
      <c r="G17" s="97"/>
      <c r="H17" s="97"/>
      <c r="I17" s="97"/>
      <c r="J17" s="97"/>
      <c r="K17" s="97">
        <v>16</v>
      </c>
      <c r="L17" s="97">
        <v>5638.4</v>
      </c>
    </row>
    <row r="18" spans="1:12" ht="21" customHeight="1">
      <c r="A18" s="87">
        <v>13</v>
      </c>
      <c r="B18" s="99" t="s">
        <v>107</v>
      </c>
      <c r="C18" s="97">
        <v>2</v>
      </c>
      <c r="D18" s="97">
        <v>352.4</v>
      </c>
      <c r="E18" s="97"/>
      <c r="F18" s="97"/>
      <c r="G18" s="97"/>
      <c r="H18" s="97"/>
      <c r="I18" s="97">
        <v>1</v>
      </c>
      <c r="J18" s="97">
        <v>176</v>
      </c>
      <c r="K18" s="97">
        <v>1</v>
      </c>
      <c r="L18" s="97">
        <v>176.2</v>
      </c>
    </row>
    <row r="19" spans="1:12" ht="21" customHeight="1">
      <c r="A19" s="87">
        <v>14</v>
      </c>
      <c r="B19" s="99" t="s">
        <v>108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1762</v>
      </c>
      <c r="E20" s="97">
        <f>SUM(E21:E22)</f>
        <v>1</v>
      </c>
      <c r="F20" s="97">
        <f>SUM(F21:F22)</f>
        <v>2466.8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</v>
      </c>
      <c r="D22" s="97">
        <v>1762</v>
      </c>
      <c r="E22" s="97">
        <v>1</v>
      </c>
      <c r="F22" s="97">
        <v>2466.8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10</v>
      </c>
      <c r="D38" s="96">
        <f>SUM(D39,D46,D47,D48)</f>
        <v>7929</v>
      </c>
      <c r="E38" s="96">
        <f>SUM(E39,E46,E47,E48)</f>
        <v>7</v>
      </c>
      <c r="F38" s="96">
        <f>SUM(F39,F46,F47,F48)</f>
        <v>4582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3</v>
      </c>
      <c r="L38" s="96">
        <f>SUM(L39,L46,L47,L48)</f>
        <v>3171.6</v>
      </c>
    </row>
    <row r="39" spans="1:12" ht="24" customHeight="1">
      <c r="A39" s="87">
        <v>34</v>
      </c>
      <c r="B39" s="90" t="s">
        <v>86</v>
      </c>
      <c r="C39" s="97">
        <f>SUM(C40,C43)</f>
        <v>9</v>
      </c>
      <c r="D39" s="97">
        <f>SUM(D40,D43)</f>
        <v>7400.4</v>
      </c>
      <c r="E39" s="97">
        <f>SUM(E40,E43)</f>
        <v>6</v>
      </c>
      <c r="F39" s="97">
        <f>SUM(F40,F43)</f>
        <v>3877.2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3171.6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9</v>
      </c>
      <c r="D43" s="97">
        <v>7400.4</v>
      </c>
      <c r="E43" s="97">
        <v>6</v>
      </c>
      <c r="F43" s="97">
        <v>3877.2</v>
      </c>
      <c r="G43" s="97"/>
      <c r="H43" s="97"/>
      <c r="I43" s="97"/>
      <c r="J43" s="97"/>
      <c r="K43" s="97">
        <v>3</v>
      </c>
      <c r="L43" s="97">
        <v>3171.6</v>
      </c>
    </row>
    <row r="44" spans="1:12" ht="30" customHeight="1">
      <c r="A44" s="87">
        <v>39</v>
      </c>
      <c r="B44" s="91" t="s">
        <v>90</v>
      </c>
      <c r="C44" s="97">
        <v>1</v>
      </c>
      <c r="D44" s="97">
        <v>1762</v>
      </c>
      <c r="E44" s="97"/>
      <c r="F44" s="97"/>
      <c r="G44" s="97"/>
      <c r="H44" s="97"/>
      <c r="I44" s="97"/>
      <c r="J44" s="97"/>
      <c r="K44" s="97">
        <v>1</v>
      </c>
      <c r="L44" s="97">
        <v>1762</v>
      </c>
    </row>
    <row r="45" spans="1:12" ht="21" customHeight="1">
      <c r="A45" s="87">
        <v>40</v>
      </c>
      <c r="B45" s="91" t="s">
        <v>80</v>
      </c>
      <c r="C45" s="97">
        <v>8</v>
      </c>
      <c r="D45" s="97">
        <v>5638.4</v>
      </c>
      <c r="E45" s="97">
        <v>6</v>
      </c>
      <c r="F45" s="97">
        <v>3877.2</v>
      </c>
      <c r="G45" s="97"/>
      <c r="H45" s="97"/>
      <c r="I45" s="97"/>
      <c r="J45" s="97"/>
      <c r="K45" s="97">
        <v>2</v>
      </c>
      <c r="L45" s="97">
        <v>1409.6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1</v>
      </c>
      <c r="D48" s="97">
        <v>528.6</v>
      </c>
      <c r="E48" s="97">
        <v>1</v>
      </c>
      <c r="F48" s="97">
        <v>704.8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11</v>
      </c>
      <c r="D49" s="96">
        <f>SUM(D50:D53)</f>
        <v>903.9100000000001</v>
      </c>
      <c r="E49" s="96">
        <f>SUM(E50:E53)</f>
        <v>11</v>
      </c>
      <c r="F49" s="96">
        <f>SUM(F50:F53)</f>
        <v>909.88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4</v>
      </c>
      <c r="D50" s="97">
        <v>84.58</v>
      </c>
      <c r="E50" s="97">
        <v>4</v>
      </c>
      <c r="F50" s="97">
        <v>89.87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5</v>
      </c>
      <c r="D51" s="97">
        <v>317.16</v>
      </c>
      <c r="E51" s="97">
        <v>5</v>
      </c>
      <c r="F51" s="97">
        <v>317.34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</v>
      </c>
      <c r="D53" s="97">
        <v>502.17</v>
      </c>
      <c r="E53" s="97">
        <v>2</v>
      </c>
      <c r="F53" s="97">
        <v>502.67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518</v>
      </c>
      <c r="D54" s="96">
        <v>182543.199999998</v>
      </c>
      <c r="E54" s="96">
        <v>319</v>
      </c>
      <c r="F54" s="96">
        <v>112415.599999999</v>
      </c>
      <c r="G54" s="96"/>
      <c r="H54" s="96"/>
      <c r="I54" s="96">
        <v>515</v>
      </c>
      <c r="J54" s="96">
        <v>181485.999999998</v>
      </c>
      <c r="K54" s="97">
        <v>3</v>
      </c>
      <c r="L54" s="96">
        <v>2114.4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1588</v>
      </c>
      <c r="D55" s="96">
        <f t="shared" si="0"/>
        <v>979580.419999996</v>
      </c>
      <c r="E55" s="96">
        <f t="shared" si="0"/>
        <v>938</v>
      </c>
      <c r="F55" s="96">
        <f t="shared" si="0"/>
        <v>716463.1699999992</v>
      </c>
      <c r="G55" s="96">
        <f t="shared" si="0"/>
        <v>0</v>
      </c>
      <c r="H55" s="96">
        <f t="shared" si="0"/>
        <v>0</v>
      </c>
      <c r="I55" s="96">
        <f t="shared" si="0"/>
        <v>704</v>
      </c>
      <c r="J55" s="96">
        <f t="shared" si="0"/>
        <v>323886.38999999803</v>
      </c>
      <c r="K55" s="96">
        <f t="shared" si="0"/>
        <v>265</v>
      </c>
      <c r="L55" s="96">
        <f t="shared" si="0"/>
        <v>182719.40000000002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&amp;LEC14B03C&amp;CФорма № 10, Підрозділ: Рожнятівський районний суд Івано-Франківської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265</v>
      </c>
      <c r="F4" s="93">
        <f>SUM(F5:F24)</f>
        <v>181662.19999999992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704.8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220</v>
      </c>
      <c r="F7" s="95">
        <v>155584.6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5</v>
      </c>
      <c r="F9" s="95">
        <v>2114.4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2114.4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</v>
      </c>
      <c r="F11" s="95">
        <v>352.4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1</v>
      </c>
      <c r="F12" s="95">
        <v>704.8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24</v>
      </c>
      <c r="F13" s="95">
        <v>14096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704.8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704.8</v>
      </c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1</v>
      </c>
      <c r="F20" s="95">
        <v>1762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6</v>
      </c>
      <c r="F23" s="95">
        <v>2114.4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22:D22"/>
    <mergeCell ref="B23:D23"/>
    <mergeCell ref="B24:D24"/>
    <mergeCell ref="E26:F26"/>
    <mergeCell ref="B11:D11"/>
    <mergeCell ref="B12:D12"/>
    <mergeCell ref="B13:D13"/>
    <mergeCell ref="B14:D14"/>
    <mergeCell ref="C33:D33"/>
    <mergeCell ref="B15:D15"/>
    <mergeCell ref="B16:D16"/>
    <mergeCell ref="B17:D17"/>
    <mergeCell ref="B18:D18"/>
    <mergeCell ref="B19:D19"/>
    <mergeCell ref="B21:D21"/>
    <mergeCell ref="C31:D31"/>
    <mergeCell ref="C32:D32"/>
    <mergeCell ref="B20:D2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&amp;LEC14B03C&amp;CФорма № 10, Підрозділ: Рожнятівський районний суд Івано-Франківської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2019-03-04T12:48:07Z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10_00350_4.2018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EC14B03C</vt:lpwstr>
  </property>
  <property fmtid="{D5CDD505-2E9C-101B-9397-08002B2CF9AE}" pid="10" name="Підрозд">
    <vt:lpwstr>Рожнятівський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